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</sheets>
  <definedNames>
    <definedName name="_xlnm._FilterDatabase" localSheetId="0" hidden="1">Sheet2!$A$2:$H$31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<sst xmlns="http://schemas.openxmlformats.org/spreadsheetml/2006/main" count="92" uniqueCount="69">
  <si>
    <t>智能连续制造实训基地预算清单</t>
  </si>
  <si>
    <t>序号</t>
  </si>
  <si>
    <t>产品名称</t>
  </si>
  <si>
    <t>型号规格</t>
  </si>
  <si>
    <t>数量</t>
  </si>
  <si>
    <t>单位</t>
  </si>
  <si>
    <t>单价</t>
  </si>
  <si>
    <t>金额</t>
  </si>
  <si>
    <t>备注</t>
  </si>
  <si>
    <t>实验台柜部分</t>
  </si>
  <si>
    <t>实验台</t>
  </si>
  <si>
    <t>1.规格：（根据实际长度）*600*800；外形尺寸：长、宽、高误差点≤3mm。
2.采用≥12.7mm厚双面膜实芯理化板台面，台面边缘用同质材料板双层加厚至≥25.4mm。具有耐酸碱、腐蚀、耐高温、易清洁、不易变形等特性。
3.柜体：柜体基材采用材料要求为≥1.0mm镀锌钢板，内外两面电镀锌，表面均经水洗处理，环氧树脂静电喷涂厚度≥75μm。柜体侧面和背面为一整块钢板折弯而成，增加柜体承重能力。各个柜体可以单独或组合使用，每个实验台都具备独立支撑调整脚，以支撑框架及调节水平。
4.柜门/抽屉面板：柜门及抽屉面板采用高品质材料要求为≥1.0mm镀锌钢板，环氧树脂静电喷涂材质柜体，防化、防潮、耐高温以及耐磨。门板为双层结构，内外面均经环氧树酯粉末静电喷涂，夹层内具消音材料。抽屉采用一体折弯成型制作，侧板采用加强折弯并数控开孔，可安装分格板，中间填充有隔音材料，总厚度≥18mm，柜门内侧装有防撞贴。
5.抽屉装置：抽屉导轨采用三节式静音导轨，配置缓冲垫，以避免与柜体钢板碰撞。</t>
  </si>
  <si>
    <t>米</t>
  </si>
  <si>
    <t>1.规格：（根据实际长度）*750*800；外形尺寸：长、宽、高误差点≤3mm。
2.采用≥12.7mm厚双面膜实芯理化板台面，台面边缘用同质材料板双层加厚至≥25.4mm。具有耐酸碱、腐蚀、耐高温、易清洁、不易变形等特性。
3.柜体：柜体基材采用材料要求为≥1.0mm镀锌钢板，内外两面电镀锌，表面均经水洗处理，环氧树脂静电喷涂厚度≥75μm。柜体侧面和背面为一整块钢板折弯而成，增加柜体承重能力。各个柜体可以单独或组合使用，每个实验台都具备独立支撑调整脚，以支撑框架及调节水平。
4.柜门/抽屉面板：柜门及抽屉面板采用高品质材料要求为≥1.0mm镀锌钢板，环氧树脂静电喷涂材质柜体，防化、防潮、耐高温以及耐磨。门板为双层结构，内外面均经环氧树酯粉末静电喷涂，夹层内具消音材料。抽屉采用一体折弯成型制作，侧板采用加强折弯并数控开孔，可安装分格板，中间填充有隔音材料，总厚度≥18mm，柜门内侧装有防撞贴。
5.抽屉装置：抽屉导轨采用三节式静音导轨，配置缓冲垫，以避免与柜体钢板碰撞。</t>
  </si>
  <si>
    <t>仪器台</t>
  </si>
  <si>
    <t>1.规格：（根据实际长度）*900*800；外形尺寸：长、宽、高误差点≤3mm。
2.采用≥12.7mm厚双面膜实芯理化板台面，台面边缘用同质材料板双层加厚至≥25.4mm。具有耐酸碱、腐蚀、耐高温、易清洁、不易变形等特性；
3.柜体：柜体基材采用材料要求为≥1.0mm镀锌钢板，内外两面电镀锌，表面均经水洗处理，环氧树脂静电喷涂厚度≥75μm。柜体侧面和背面为一整块钢板折弯而成，增加柜体承重能力。各个柜体可以单独或组合使用，每个实验台都具备独立支撑调整脚，以支撑框架及调节水平。
4.柜门/抽屉面板：柜门及抽屉面板采用高品质材料要求为≥1.0mm镀锌钢板，环氧树脂静电喷涂材质柜体，防化、防潮、耐高温以及耐磨。门板为双层结构，内外面均经环氧树酯粉末静电喷涂，夹层内具消音材料。抽屉采用一体折弯成型制作，侧板采用加强折弯并数控开孔，可安装分格板，中间填充有隔音材料，总厚度≥18mm，柜门内侧装有防撞贴。
5.抽屉装置：抽屉导轨采用三节式静音导轨，配置缓冲垫，以避免与柜体钢板碰撞。</t>
  </si>
  <si>
    <t>仪器台-角柜</t>
  </si>
  <si>
    <t>1.规格：1200*1200*800；外形尺寸：长、宽、高误差点≤3mm。
2.采用≥12.7mm厚双面膜实芯理化板台面，台面边缘用同质材料板双层加厚至≥25.4mm。具有耐酸碱、腐蚀、耐高温、易清洁、不易变形等特性。
3.柜体：柜体基材采用材料要求为≥1.0mm镀锌钢板，内外两面电镀锌，表面均经水洗处理，环氧树脂静电喷涂厚度≥75μm。柜体侧面和背面为一整块钢板折弯而成，增加柜体承重能力。各个柜体可以单独或组合使用，每个实验台都具备独立支撑调整脚，以支撑框架及调节水平。
4.柜门/抽屉面板：柜门及抽屉面板采用高品质材料要求为≥1.0mm镀锌钢板，环氧树脂静电喷涂材质柜体，防化、防潮、耐高温以及耐磨。门板为双层结构，内外面均经环氧树酯粉末静电喷涂，夹层内具消音材料。抽屉采用一体折弯成型制作，侧板采用加强折弯并数控开孔，可安装分格板，中间填充有隔音材料，总厚度≥18mm，柜门内侧装有防撞贴。</t>
  </si>
  <si>
    <t>台</t>
  </si>
  <si>
    <t>中央台</t>
  </si>
  <si>
    <t>1.规格：（根据实际长度）*1500*800；外形尺寸：长、宽、高误差点≤3mm。
2.采用≥12.7mm厚双面膜实芯理化板台面，台面边缘用同质材料板双层加厚至≥25.4mm。具有耐酸碱、腐蚀、耐高温、易清洁、不易变形等特性。
3.柜体：柜体基材采用材料要求为≥1.0mm镀锌钢板，内外两面电镀锌，表面均经水洗处理，环氧树脂静电喷涂厚度≥75μm。柜体侧面和背面为一整块钢板折弯而成，增加柜体承重能力。各个柜体可以单独或组合使用，每个实验台都具备独立支撑调整脚，以支撑框架及调节水平。
4.柜门/抽屉面板：柜门及抽屉面板采用高品质材料要求为≥1.0mm镀锌钢板，环氧树脂静电喷涂材质柜体，防化、防潮、耐高温以及耐磨。门板为双层结构，内外面均经环氧树酯粉末静电喷涂，夹层内具消音材料。抽屉采用一体折弯成型制作，侧板采用加强折弯并数控开孔，可安装分格板，中间填充有隔音材料，总厚度≥18mm，柜门内侧装有防撞贴。
5.抽屉装置：抽屉导轨采用三节式静音导轨，配置缓冲垫，以避免与柜体钢板碰撞。</t>
  </si>
  <si>
    <t>通风柜</t>
  </si>
  <si>
    <t>1.规格：1800*850*2350；外形尺寸：长、宽、高误差点≤3mm。
2.采用≥12.7mm厚双面膜实芯理化板台面，台面边缘用同质材料板双层加厚≥25.4mm。具有耐酸碱、腐蚀、耐高温、易清洁、不易变形等特性。
3内衬板和导流板：采用实芯耐腐蚀抗倍特板。
4.主体结构：整体分上下两部分，采用冷轧钢板压制成型，整个框架内外层均采用环氧树脂静电粉沫喷涂高温固化；侧板、门板采用冷轧钢板压制成型,内外层均用环氧树脂静电喷涂高温固化。
5.升降门为滑轨组合，可无级停留，铝合金门框内装配≥5mm厚钢化玻璃。
6.照明：采用LED光源日光灯，用全钢灯罩固定，下置灯罩玻璃，透明硅胶固定。</t>
  </si>
  <si>
    <t>天平台</t>
  </si>
  <si>
    <t>1.规格：1000*600*800；外形尺寸：长、宽、高误差点≤3mm。
2.主体结构：柜体采用1.0m厚镀锌钢板折边焊接而成，整个柜体纯环氧树脂静电喷涂高温固化，具有较高耐蚀性能。内置减震装置。
3.台面：台面分为两部分，搁置天平用的为60mm厚大理石台面，具它部分采用12.7实芯理化板台面。</t>
  </si>
  <si>
    <t>实验台-试剂架</t>
  </si>
  <si>
    <t>1.规格：（根据实际长度）*250*750；外形尺寸：长、宽、高误差点≤3mm。
2.层板：8mm钢化玻璃；
3.立柱：立柱40*100*1.0mm厚镀锌钢板折边而成，表面环氧树脂静电喷涂，高温固化
4.护栏10*1.0mm空心不锈钢管。
5.支撑件：镀锌冷轧钢板冲压成型，表面环氧树脂静电喷涂，高温固化。支撑件悬挂于立柱上，上下可自由调节。
6.电源10A防溅插座。</t>
  </si>
  <si>
    <t>中央台-试剂架</t>
  </si>
  <si>
    <r>
      <rPr>
        <sz val="11"/>
        <color theme="1"/>
        <rFont val="宋体"/>
        <charset val="134"/>
        <scheme val="minor"/>
      </rPr>
      <t>1.规格：（根据实际长度）*</t>
    </r>
    <r>
      <rPr>
        <sz val="11"/>
        <color rgb="FFFF0000"/>
        <rFont val="宋体"/>
        <charset val="134"/>
        <scheme val="minor"/>
      </rPr>
      <t>400</t>
    </r>
    <r>
      <rPr>
        <sz val="11"/>
        <color theme="1"/>
        <rFont val="宋体"/>
        <charset val="134"/>
        <scheme val="minor"/>
      </rPr>
      <t>*750；外形尺寸：长、宽、高误差点≤3mm。
2.层板：8mm钢化玻璃；
3.立柱：立柱40*100*1.0mm厚镀锌钢板折边而成，表面环氧树脂静电喷涂，高温固化。
4.护栏10*1.0mm空心不锈钢管。
5.支撑件：镀锌冷轧钢板冲压成型，表面环氧树脂静电喷涂，高温固化。支撑件悬挂于立柱上，上下可自由调节。
6.电源10A防溅插座。</t>
    </r>
  </si>
  <si>
    <t>实验台-吊柜</t>
  </si>
  <si>
    <t>1.规格：（根据实际长度）*300*1000；外形尺寸：长、宽、高误差点≤3mm。
2.材质：冷轧钢板，酸洗磷化后静电粉末喷涂处理；
3.结构：双开门，内置一块活动层板，高度可调；
4.配件：钢制倒挂片固定于试剂架立柱上。</t>
  </si>
  <si>
    <t>中央台-吊柜</t>
  </si>
  <si>
    <t>1.规格：（根据实际长度）*550*1000；外形尺寸：长、宽、高误差点≤3mm。
2.材质：优质冷轧钢板，酸洗磷化后静电粉末喷涂处理；
3.结构：双开门，内置活动层板，高度可调；
4.配件：钢制倒挂片固定于试剂架立柱上</t>
  </si>
  <si>
    <t>水龙头+水槽</t>
  </si>
  <si>
    <t>1.水槽采用全新PP料及色母料，无碳酸钙成分；下水口与水槽一体注塑成型，水槽内壁无缩印，四边平整，表面光滑顺畅，不能有划伤、裂纹、气泡、爆边等明显缺陷。水槽壁厚≤5mm；为防止水槽中间或四周有积液，槽体底部需有导流线；</t>
  </si>
  <si>
    <t>套</t>
  </si>
  <si>
    <t>洗眼器</t>
  </si>
  <si>
    <t>1.主体:加厚铜质H59-1；
2.洗眼喷头：加厚铜质环氧树脂涂层外加软性橡胶，出水经缓压处理呈泡沫状水柱，防止冲伤眼睛；
3.莲蓬头护罩：Φ70橡胶质护杯；
4.防尘盖：PP材质，平常可防尘，使用时可随时被水冲开，并需可降低突然时短暂的高水压，防止冲伤眼睛，防尘盖有连接于护罩，使用时自动被水冲开；
5.水流锁定开关：水流开启，水流锁定功能一次完成；
6.前置过滤器：配有小型前置过滤器主要的去除管道所产生的沉淀杂质和细菌、微生物残骸、铁锈、沙泥等大于5微米以上的颗粒杂质；
7.供水软管:长度1.5米，软性PVC管外覆不锈钢网，外层包裹PE管；
8.洗眼量：≥6L/min；</t>
  </si>
  <si>
    <t>滴水架</t>
  </si>
  <si>
    <t>1.规格：450*120*630mm
2.材料：采用高密度PP，一体成型，无异味；表面光洁，无缩印，无划痕，无飞边；内部无气泡、无气纹；
3.款式：滴水棒卡扣设计为嵌入式，可拆卸，安装简便，插好后不易脱落，左右摇晃&lt;1mm；
4.接水底部：中间设有排水孔；
5.可拆卸式滴水棒，滴水棒27根；
6.安装方式：壁挂式/台式。</t>
  </si>
  <si>
    <t>净气聚风万向罩</t>
  </si>
  <si>
    <t>1.三节，采用铝合金材料制作，关节采用高密度PP材质，可360度旋转调节方向；每个关节处都以不锈钢螺丝固定；304不锈钢连接杆，配大口径透明罩口。净气聚风万向罩必须符合以下技术要求：
a.外观要求：部件色泽应基本一致，表面光洁，无毛刺、色斑及明显划痕等缺陷；塑料件成型完整，外形圆正，无明显色斑、缩痕、开裂、机械损伤等影响使用的不良现象；边口的切边应完整，无倾斜、毛边和快口现象；铆接应饱满、平滑、无明显间隙和毛刺、开裂等影响空白点固的缺陷。
b.风门要求：调整灵活，可任意角度定位；关闭时最大漏风间隙≤0.2mm；风门开启后，通风有效面积应≥0.3dm2，捕风有效面积≥10dm2。
c.调节关节要求：每个关节应松紧可调，调节灵活，锁固可靠；以固定架为中心，最大活动半径≥1570mm。
d.耐高温性：主要零部件在110℃环境下，经1h耐高温试验后，应无影响使用性能的缺陷。
e.风罩要求：螺纹无滑牙、烂牙等现象；常温下，经0.5J冲击试验三次后，任一部件不应有破裂等影响强度的现象。
f.耐化学性：常温下，经硫酸、硝酸、氢氧化钠各30%的稀释液，各自擦试主要部件表面5min后洗净，应无明显变形、脱色和影响性能的缺陷。
g.承载强度要求：经700N拉力试验后，各关节、风罩连接应无影响使用的缺陷。</t>
  </si>
  <si>
    <t>学生位+凳子</t>
  </si>
  <si>
    <t>1.规格：1100*700*750</t>
  </si>
  <si>
    <t>货架</t>
  </si>
  <si>
    <t>1.规格：900*500*2000；外形尺寸：长、宽、高误差点≤3mm。
2.材质：采用高强度钢板为主材，需经过切割、冲孔、折弯等工艺制作；
3.层板：卡扣式固定，高度可调。</t>
  </si>
  <si>
    <t>组</t>
  </si>
  <si>
    <t>1.规格:1300*500*2000；外形尺寸：长、宽、高误差点≤3mm。
2.材质：采用高强度钢板为主材，需经过切割、冲孔、折弯等工艺制作；
3.层板：卡扣式固定，高度可调。</t>
  </si>
  <si>
    <t>危化品柜</t>
  </si>
  <si>
    <t>1.规格：900*450*1650；外形尺寸：长、宽、高误差点≤3mm。
2.全部双层防火钢板构造，两层钢板之间相隔有≥38mm的绝缘层，可有效隔离热源；
3.厚度：优质冷轧钢板经过点焊接；
4.钢琴式铰链，启闭180度；
5.须具有50mm高的防漏液槽并有警示标签；
6.装设有防闭火装置的双透气孔，有目的地置于底部及其相对的顶部；
7.防溢漏式层板可上下之间自由调节，承重≥120kg；
8.柜子内外都喷涂有环氧树脂静电喷涂；
9.配置机械锁。</t>
  </si>
  <si>
    <t>智能试剂存取设备及配套设施</t>
  </si>
  <si>
    <t>每套带12个智能柜</t>
  </si>
  <si>
    <t>PP药品柜</t>
  </si>
  <si>
    <t>1.规格：900*450*1800mm
2.材质：优质冷轧钢板，模具化加工，金属表面经经酸洗、磷化等化学防锈处理后高压静电均匀喷涂环氧树脂粉末，并经高温固化在表面之上，具有不脱落、耐腐蚀之功能。
3.结构：柜门为上带玻璃门，下为整钢板。可调活动层板。</t>
  </si>
  <si>
    <t>紧急喷淋复合洗眼装置</t>
  </si>
  <si>
    <t>1.主体：SUS304不锈钢
2.冲淋器：SUS304不锈钢；需可用于冲洗全身；
3.洗眼器：SUS304不锈钢，需可用于清洗眼部、面部、手部等部位；特种镜面D300mm直径洗眼盆。
4.洗眼喷头：加厚铜质。利用缓压原理，喷水需成雾状泡沫。
5.需带脚踏板，节省拧开关的时间。</t>
  </si>
  <si>
    <t>钢制线槽插座</t>
  </si>
  <si>
    <t>国标五孔插座10A</t>
  </si>
  <si>
    <t>实验凳</t>
  </si>
  <si>
    <t>钢质实验凳，旋转升降，带滑轮</t>
  </si>
  <si>
    <t>个</t>
  </si>
  <si>
    <t>通风系统</t>
  </si>
  <si>
    <r>
      <rPr>
        <sz val="11"/>
        <color theme="1"/>
        <rFont val="宋体"/>
        <charset val="134"/>
        <scheme val="minor"/>
      </rPr>
      <t>1.玻璃钢离心风机：风机F4-72-7A：转速：≥1450r/min；全压：≥1050Pa；风量：≥10000M3/h；功率：≥7.5KW。中国能效标识：≤3级能效等级。噪声（比A声级）：≤27dB。机械运转试验：振动速度有效值mm/s≤4.6。
2.活性炭吸附净化设备：风量：≥10000M</t>
    </r>
    <r>
      <rPr>
        <vertAlign val="superscript"/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/h；
3.防火阀：70℃防火阀
4.密闭阀（电动风阀）：采用PP材质制作并且有记忆功能,可调节每个通风末端的压阻平衡，电动密闭阀接到终端设备通风开机指令，阀门打开，接到终端设备通风关机指令，阀门关闭。
5.手动风阀：采用PP材质，是用来手动调整阀门，使用通风系统终端风量平衡，前期调试风量调整好后基本保持不动。
6.PP阻燃管/PP风管:深灰颜色；外观无明显变色，样品表面无开裂碎渣现象为合格；
7.变频控制箱：含电器控制系统，加厚钢制，喷涂防腐，含输入输出模块、继电器等
8.变频器：7.5kw；变频器采用数字变频调速，根据不同的实验要求控制风量。
9.PLC智能控制器：可编程控制器主要由CPU模块、输入模块、输出模块和编程器组成</t>
    </r>
  </si>
  <si>
    <t>A楼集中供气系统</t>
  </si>
  <si>
    <t>1.不锈钢钢瓶接头:SS316L
2.不锈钢高压金属软管:SS316L
3.半自动切换系统2*2:不锈钢材质，表面电阻率（防静电），配电接点压力表
4.不锈钢管:3/4"，无缝管，316L不锈钢材质，壁厚1.64mm，BA级，光亮退火
5.不锈钢管:1/4"，无缝管，316L不锈钢材质，壁厚0.89mm，BA级，光亮退火
6.焊接三通:U-3/4-1/4-3/4"，SS316L，连接方式:焊接三通
7.焊接三通:U-1/4-1/4-1/4"，SS316，连接方式:焊接三通
8.焊接弯头:LR-3/4"，SS316L，连接方式:焊接弯头
9.焊接弯头:UT-3/4-1/4，SS316L，连接方式:焊接变径大小头
10.二级减压阀:不锈钢材质，表面电阻率（防静电），含压力表
11.低压球阀:SS316L，1000psi，卡套连接
12.不锈钢接头:1/8"宝塔头，MC，SS316L，减压阀连接接头，仪器连接接头。
13.气体泄漏报警主机（带备用电，RS-485模块）:催化燃烧式/电化学式；准确度:±3%LEL(可燃气体)/±3%FS(有毒气体)；供电电源:24VDC(正常工作电压范围：10～30VDC，输出信号:三线制4-20mA/二线制4-20mA(有毒气体)
14.气体泄漏探测器:（有毒、可燃、含氧量），结构材料压铸铝，防爆标志ExdIICT6Gb，防护等级P66，接螺纹M20*1.5内螺纹、G3/4(选配)，输出信号4-20mA、RS485
15.低压报警主机:RY含压力传感器，电压:AC100V~240VAC，气压监测点数:1~8路，触摸屏现场设置
16.不锈钢面板:80*130mm，定制阀门面板
17.铝合金管码:1/4"，3/4"，氧化处理，防火，含U型轨道，封头
18.氩弧自动焊、人工:世伟洛克焊机，含自动氩弧焊机，焊把，高纯氩气，人工差旅
19.防爆风机:320mm
20.安装辅材及配件:信号线、钢瓶固定架、标签等</t>
  </si>
  <si>
    <t>批</t>
  </si>
  <si>
    <t>B楼集中供气系统</t>
  </si>
  <si>
    <t>1.不锈钢钢瓶接头：SS316L
2.不锈钢高压金属软管：SS316L
3.一级减压阀：不锈钢材质，P1：200bar，P2：10bar，表面电阻率（防静电），配电接点压力表
4.半自动切换系统：不锈钢材质，P1：200bar，P2：10bar，表面电阻率（防静电），配电接点压力表
5.不锈钢管：1/2"，无缝管，316L不锈钢材质，壁厚0.89mm，BA级，光亮退火
6.不锈钢管：1/4"，无缝管，316L不锈钢材质，壁厚0.89mm，BA级，光亮退火
7.焊接三通：U-1/2-1/4-1/2"，SS316L，焊接
8.二级减压阀：不锈钢材质，表面电阻率（防静电），含压力表
9.低压球阀：SS316L，1000psi，卡套连接
10.不锈钢接头：1/8"宝塔头，MC，SS316L，减压阀连接接头，仪器连接接头。
11.气体泄漏报警主机（备电，带RS-485)：催化燃烧式/电化学式，准确度:±3%LEL(可燃气体)/±3%FS(有毒气体)，供电电源:24VDC(正常工作电压范围：10～30VDC，输出信号:三线制4-20mA/二线制4-20mA(有毒气体)
12.氧气含量探测器：结构材料压铸铝，防爆标志ExdIICT6Gb，防护等级P66，接螺纹M20*1.5内螺纹、G3/4(选配)，输出信号4-20mA、RS485
13.低压报警主机：RY含压力传感器，电压:AC100V~240VAC，气压监测点数:1~8路，触摸屏现场设置
14.不锈钢面板：80*130mm，定制阀门面板
15.铝合金管码：1/4"1/2"，氧化处理，防火含U型轨道，封头
16.氩弧自动焊、人工：含自动氩弧焊机焊把，高纯氩气，人工差旅
17.防爆风机：320mm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</si>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</sst>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  <font>
      <vertAlign val="superscript"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176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76" fontId="0" fillId="0" borderId="1" xfId="0" applyNumberFormat="1" applyBorder="1" applyAlignment="1">
      <alignment horizontal="right" vertical="center"/>
    </xf>
    <xf numFmtId="0" fontId="0" fillId="0" borderId="1" xfId="0" applyFont="1" applyBorder="1" applyAlignment="1">
      <alignment horizontal="left" vertical="center" wrapText="1"/>
    </xf>
    <xf numFmtId="177" fontId="1" fillId="0" borderId="1" xfId="0" applyNumberFormat="1" applyFont="1" applyBorder="1" applyAlignment="1">
      <alignment horizontal="left" vertical="center" wrapText="1"/>
    </xf>
    <xf numFmtId="177" fontId="1" fillId="0" borderId="1" xfId="0" applyNumberFormat="1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zoomScale="85" zoomScaleNormal="85" workbookViewId="0">
      <pane xSplit="3" ySplit="2" topLeftCell="D7" activePane="bottomRight" state="frozen"/>
      <selection/>
      <selection pane="topRight"/>
      <selection pane="bottomLeft"/>
      <selection pane="bottomRight" activeCell="F29" sqref="F29"/>
    </sheetView>
  </sheetViews>
  <sheetFormatPr defaultColWidth="9" defaultRowHeight="30" customHeight="1" outlineLevelCol="7"/>
  <cols>
    <col min="1" max="1" width="5.125" style="1" customWidth="1"/>
    <col min="2" max="2" width="29.75" style="4" customWidth="1"/>
    <col min="3" max="3" width="37.6416666666667" style="5" customWidth="1"/>
    <col min="4" max="4" width="8.375" style="6" customWidth="1"/>
    <col min="5" max="5" width="5.125" style="1" customWidth="1"/>
    <col min="6" max="7" width="12.625" style="6" customWidth="1"/>
    <col min="8" max="8" width="5.125" style="4" customWidth="1"/>
  </cols>
  <sheetData>
    <row r="1" customHeight="1" spans="1:8">
      <c r="A1" s="7" t="s">
        <v>0</v>
      </c>
      <c r="B1" s="7"/>
      <c r="C1" s="8"/>
      <c r="D1" s="7"/>
      <c r="E1" s="7"/>
      <c r="F1" s="7"/>
      <c r="G1" s="7"/>
      <c r="H1" s="7"/>
    </row>
    <row r="2" s="1" customFormat="1" customHeight="1" spans="1:8">
      <c r="A2" s="9" t="s">
        <v>1</v>
      </c>
      <c r="B2" s="9" t="s">
        <v>2</v>
      </c>
      <c r="C2" s="10" t="s">
        <v>3</v>
      </c>
      <c r="D2" s="11" t="s">
        <v>4</v>
      </c>
      <c r="E2" s="9" t="s">
        <v>5</v>
      </c>
      <c r="F2" s="11" t="s">
        <v>6</v>
      </c>
      <c r="G2" s="11" t="s">
        <v>7</v>
      </c>
      <c r="H2" s="9" t="s">
        <v>8</v>
      </c>
    </row>
    <row r="3" s="2" customFormat="1" customHeight="1" spans="1:8">
      <c r="A3" s="12"/>
      <c r="B3" s="13"/>
      <c r="C3" s="14" t="s">
        <v>9</v>
      </c>
      <c r="D3" s="15"/>
      <c r="E3" s="12"/>
      <c r="F3" s="15"/>
      <c r="G3" s="15"/>
      <c r="H3" s="13"/>
    </row>
    <row r="4" customHeight="1" spans="1:8">
      <c r="A4" s="9">
        <v>1</v>
      </c>
      <c r="B4" s="16" t="s">
        <v>10</v>
      </c>
      <c r="C4" s="17" t="s">
        <v>11</v>
      </c>
      <c r="D4" s="18">
        <v>47.6</v>
      </c>
      <c r="E4" s="9" t="s">
        <v>12</v>
      </c>
      <c r="F4" s="18">
        <v>1850</v>
      </c>
      <c r="G4" s="18">
        <f t="shared" ref="G4:G30" si="0">F4*D4</f>
        <v>88060</v>
      </c>
      <c r="H4" s="16"/>
    </row>
    <row r="5" customHeight="1" spans="1:8">
      <c r="A5" s="9">
        <v>2</v>
      </c>
      <c r="B5" s="16" t="s">
        <v>10</v>
      </c>
      <c r="C5" s="17" t="s">
        <v>13</v>
      </c>
      <c r="D5" s="18">
        <v>261.6</v>
      </c>
      <c r="E5" s="9" t="s">
        <v>12</v>
      </c>
      <c r="F5" s="18">
        <v>2200</v>
      </c>
      <c r="G5" s="18">
        <f t="shared" si="0"/>
        <v>575520</v>
      </c>
      <c r="H5" s="16"/>
    </row>
    <row r="6" customHeight="1" spans="1:8">
      <c r="A6" s="9">
        <v>3</v>
      </c>
      <c r="B6" s="16" t="s">
        <v>14</v>
      </c>
      <c r="C6" s="17" t="s">
        <v>15</v>
      </c>
      <c r="D6" s="18">
        <v>66.75</v>
      </c>
      <c r="E6" s="9" t="s">
        <v>12</v>
      </c>
      <c r="F6" s="18">
        <v>2730</v>
      </c>
      <c r="G6" s="18">
        <f t="shared" si="0"/>
        <v>182227.5</v>
      </c>
      <c r="H6" s="16"/>
    </row>
    <row r="7" customHeight="1" spans="1:8">
      <c r="A7" s="9">
        <v>4</v>
      </c>
      <c r="B7" s="16" t="s">
        <v>16</v>
      </c>
      <c r="C7" s="17" t="s">
        <v>17</v>
      </c>
      <c r="D7" s="18">
        <v>12</v>
      </c>
      <c r="E7" s="9" t="s">
        <v>18</v>
      </c>
      <c r="F7" s="18">
        <f>F5*1.5</f>
        <v>3300</v>
      </c>
      <c r="G7" s="18">
        <f t="shared" si="0"/>
        <v>39600</v>
      </c>
      <c r="H7" s="16"/>
    </row>
    <row r="8" customHeight="1" spans="1:8">
      <c r="A8" s="9">
        <v>5</v>
      </c>
      <c r="B8" s="16" t="s">
        <v>19</v>
      </c>
      <c r="C8" s="17" t="s">
        <v>20</v>
      </c>
      <c r="D8" s="18">
        <v>66.76</v>
      </c>
      <c r="E8" s="9" t="s">
        <v>12</v>
      </c>
      <c r="F8" s="18">
        <v>4300</v>
      </c>
      <c r="G8" s="18">
        <f t="shared" si="0"/>
        <v>287068</v>
      </c>
      <c r="H8" s="16"/>
    </row>
    <row r="9" customHeight="1" spans="1:8">
      <c r="A9" s="9">
        <v>6</v>
      </c>
      <c r="B9" s="16" t="s">
        <v>21</v>
      </c>
      <c r="C9" s="17" t="s">
        <v>22</v>
      </c>
      <c r="D9" s="18">
        <v>193</v>
      </c>
      <c r="E9" s="9" t="s">
        <v>18</v>
      </c>
      <c r="F9" s="18">
        <v>15500</v>
      </c>
      <c r="G9" s="18">
        <f t="shared" si="0"/>
        <v>2991500</v>
      </c>
      <c r="H9" s="16"/>
    </row>
    <row r="10" customHeight="1" spans="1:8">
      <c r="A10" s="9">
        <v>7</v>
      </c>
      <c r="B10" s="16" t="s">
        <v>23</v>
      </c>
      <c r="C10" s="17" t="s">
        <v>24</v>
      </c>
      <c r="D10" s="18">
        <v>5</v>
      </c>
      <c r="E10" s="9" t="s">
        <v>18</v>
      </c>
      <c r="F10" s="18">
        <v>3000</v>
      </c>
      <c r="G10" s="18">
        <f t="shared" si="0"/>
        <v>15000</v>
      </c>
      <c r="H10" s="16"/>
    </row>
    <row r="11" customHeight="1" spans="1:8">
      <c r="A11" s="9">
        <v>8</v>
      </c>
      <c r="B11" s="16" t="s">
        <v>25</v>
      </c>
      <c r="C11" s="17" t="s">
        <v>26</v>
      </c>
      <c r="D11" s="18">
        <v>185.92</v>
      </c>
      <c r="E11" s="9" t="s">
        <v>12</v>
      </c>
      <c r="F11" s="18">
        <v>800</v>
      </c>
      <c r="G11" s="18">
        <f t="shared" si="0"/>
        <v>148736</v>
      </c>
      <c r="H11" s="16"/>
    </row>
    <row r="12" customFormat="1" customHeight="1" spans="1:8">
      <c r="A12" s="9">
        <v>9</v>
      </c>
      <c r="B12" s="16" t="s">
        <v>27</v>
      </c>
      <c r="C12" s="19" t="s">
        <v>28</v>
      </c>
      <c r="D12" s="18">
        <f>83.72/2</f>
        <v>41.86</v>
      </c>
      <c r="E12" s="9" t="s">
        <v>12</v>
      </c>
      <c r="F12" s="18">
        <v>1000</v>
      </c>
      <c r="G12" s="18">
        <f t="shared" si="0"/>
        <v>41860</v>
      </c>
      <c r="H12" s="16"/>
    </row>
    <row r="13" customHeight="1" spans="1:8">
      <c r="A13" s="9">
        <v>10</v>
      </c>
      <c r="B13" s="16" t="s">
        <v>29</v>
      </c>
      <c r="C13" s="17" t="s">
        <v>30</v>
      </c>
      <c r="D13" s="18">
        <v>185.92</v>
      </c>
      <c r="E13" s="9" t="s">
        <v>12</v>
      </c>
      <c r="F13" s="18">
        <v>1300</v>
      </c>
      <c r="G13" s="18">
        <f t="shared" si="0"/>
        <v>241696</v>
      </c>
      <c r="H13" s="16"/>
    </row>
    <row r="14" customFormat="1" customHeight="1" spans="1:8">
      <c r="A14" s="9">
        <v>11</v>
      </c>
      <c r="B14" s="16" t="s">
        <v>31</v>
      </c>
      <c r="C14" s="19" t="s">
        <v>32</v>
      </c>
      <c r="D14" s="18">
        <f>83.72/2</f>
        <v>41.86</v>
      </c>
      <c r="E14" s="9" t="s">
        <v>12</v>
      </c>
      <c r="F14" s="18">
        <v>2430</v>
      </c>
      <c r="G14" s="18">
        <f t="shared" si="0"/>
        <v>101719.8</v>
      </c>
      <c r="H14" s="16"/>
    </row>
    <row r="15" customHeight="1" spans="1:8">
      <c r="A15" s="9">
        <v>12</v>
      </c>
      <c r="B15" s="16" t="s">
        <v>33</v>
      </c>
      <c r="C15" s="17" t="s">
        <v>34</v>
      </c>
      <c r="D15" s="18">
        <v>31</v>
      </c>
      <c r="E15" s="9" t="s">
        <v>35</v>
      </c>
      <c r="F15" s="18">
        <v>820</v>
      </c>
      <c r="G15" s="18">
        <f t="shared" si="0"/>
        <v>25420</v>
      </c>
      <c r="H15" s="16"/>
    </row>
    <row r="16" customHeight="1" spans="1:8">
      <c r="A16" s="9">
        <v>13</v>
      </c>
      <c r="B16" s="16" t="s">
        <v>36</v>
      </c>
      <c r="C16" s="17" t="s">
        <v>37</v>
      </c>
      <c r="D16" s="18">
        <v>30</v>
      </c>
      <c r="E16" s="9" t="s">
        <v>35</v>
      </c>
      <c r="F16" s="18">
        <v>1050</v>
      </c>
      <c r="G16" s="18">
        <f t="shared" si="0"/>
        <v>31500</v>
      </c>
      <c r="H16" s="16"/>
    </row>
    <row r="17" customHeight="1" spans="1:8">
      <c r="A17" s="9">
        <v>14</v>
      </c>
      <c r="B17" s="16" t="s">
        <v>38</v>
      </c>
      <c r="C17" s="17" t="s">
        <v>39</v>
      </c>
      <c r="D17" s="18">
        <v>30</v>
      </c>
      <c r="E17" s="9" t="s">
        <v>35</v>
      </c>
      <c r="F17" s="18">
        <v>385</v>
      </c>
      <c r="G17" s="18">
        <f t="shared" si="0"/>
        <v>11550</v>
      </c>
      <c r="H17" s="16"/>
    </row>
    <row r="18" customHeight="1" spans="1:8">
      <c r="A18" s="9">
        <v>15</v>
      </c>
      <c r="B18" s="16" t="s">
        <v>40</v>
      </c>
      <c r="C18" s="17" t="s">
        <v>41</v>
      </c>
      <c r="D18" s="18">
        <v>34</v>
      </c>
      <c r="E18" s="9" t="s">
        <v>18</v>
      </c>
      <c r="F18" s="18">
        <v>2200</v>
      </c>
      <c r="G18" s="18">
        <f t="shared" si="0"/>
        <v>74800</v>
      </c>
      <c r="H18" s="16"/>
    </row>
    <row r="19" customHeight="1" spans="1:8">
      <c r="A19" s="9">
        <v>16</v>
      </c>
      <c r="B19" s="16" t="s">
        <v>42</v>
      </c>
      <c r="C19" s="17" t="s">
        <v>43</v>
      </c>
      <c r="D19" s="18">
        <v>146</v>
      </c>
      <c r="E19" s="9" t="s">
        <v>35</v>
      </c>
      <c r="F19" s="18">
        <f>1200+380</f>
        <v>1580</v>
      </c>
      <c r="G19" s="18">
        <f t="shared" si="0"/>
        <v>230680</v>
      </c>
      <c r="H19" s="16"/>
    </row>
    <row r="20" customHeight="1" spans="1:8">
      <c r="A20" s="9">
        <v>17</v>
      </c>
      <c r="B20" s="16" t="s">
        <v>44</v>
      </c>
      <c r="C20" s="17" t="s">
        <v>45</v>
      </c>
      <c r="D20" s="18">
        <v>59</v>
      </c>
      <c r="E20" s="9" t="s">
        <v>46</v>
      </c>
      <c r="F20" s="18">
        <v>1250</v>
      </c>
      <c r="G20" s="18">
        <f t="shared" si="0"/>
        <v>73750</v>
      </c>
      <c r="H20" s="16"/>
    </row>
    <row r="21" customHeight="1" spans="1:8">
      <c r="A21" s="9">
        <v>18</v>
      </c>
      <c r="B21" s="16" t="s">
        <v>44</v>
      </c>
      <c r="C21" s="17" t="s">
        <v>47</v>
      </c>
      <c r="D21" s="18">
        <v>1</v>
      </c>
      <c r="E21" s="9" t="s">
        <v>46</v>
      </c>
      <c r="F21" s="18">
        <v>1650</v>
      </c>
      <c r="G21" s="18">
        <f t="shared" si="0"/>
        <v>1650</v>
      </c>
      <c r="H21" s="16"/>
    </row>
    <row r="22" customHeight="1" spans="1:8">
      <c r="A22" s="9">
        <v>19</v>
      </c>
      <c r="B22" s="16" t="s">
        <v>48</v>
      </c>
      <c r="C22" s="17" t="s">
        <v>49</v>
      </c>
      <c r="D22" s="18">
        <v>12</v>
      </c>
      <c r="E22" s="9" t="s">
        <v>18</v>
      </c>
      <c r="F22" s="18">
        <v>5800</v>
      </c>
      <c r="G22" s="18">
        <f t="shared" si="0"/>
        <v>69600</v>
      </c>
      <c r="H22" s="16"/>
    </row>
    <row r="23" customFormat="1" customHeight="1" spans="1:8">
      <c r="A23" s="9">
        <v>20</v>
      </c>
      <c r="B23" s="16" t="s">
        <v>50</v>
      </c>
      <c r="C23" s="17" t="s">
        <v>51</v>
      </c>
      <c r="D23" s="18">
        <v>2</v>
      </c>
      <c r="E23" s="9" t="s">
        <v>35</v>
      </c>
      <c r="F23" s="18">
        <v>600000</v>
      </c>
      <c r="G23" s="18">
        <f t="shared" si="0"/>
        <v>1200000</v>
      </c>
      <c r="H23" s="16"/>
    </row>
    <row r="24" customFormat="1" customHeight="1" spans="1:8">
      <c r="A24" s="9">
        <v>21</v>
      </c>
      <c r="B24" s="16" t="s">
        <v>52</v>
      </c>
      <c r="C24" s="17" t="s">
        <v>53</v>
      </c>
      <c r="D24" s="18">
        <v>30</v>
      </c>
      <c r="E24" s="9" t="s">
        <v>35</v>
      </c>
      <c r="F24" s="18">
        <v>2600</v>
      </c>
      <c r="G24" s="18">
        <f t="shared" si="0"/>
        <v>78000</v>
      </c>
      <c r="H24" s="16"/>
    </row>
    <row r="25" customFormat="1" customHeight="1" spans="1:8">
      <c r="A25" s="9">
        <v>22</v>
      </c>
      <c r="B25" s="16" t="s">
        <v>54</v>
      </c>
      <c r="C25" s="17" t="s">
        <v>55</v>
      </c>
      <c r="D25" s="18">
        <v>10</v>
      </c>
      <c r="E25" s="9" t="s">
        <v>35</v>
      </c>
      <c r="F25" s="18">
        <v>3600</v>
      </c>
      <c r="G25" s="18">
        <f t="shared" si="0"/>
        <v>36000</v>
      </c>
      <c r="H25" s="16"/>
    </row>
    <row r="26" customFormat="1" customHeight="1" spans="1:8">
      <c r="A26" s="9">
        <v>23</v>
      </c>
      <c r="B26" s="16" t="s">
        <v>56</v>
      </c>
      <c r="C26" s="17" t="s">
        <v>57</v>
      </c>
      <c r="D26" s="18">
        <v>240</v>
      </c>
      <c r="E26" s="9" t="s">
        <v>46</v>
      </c>
      <c r="F26" s="18">
        <v>100</v>
      </c>
      <c r="G26" s="18">
        <f t="shared" si="0"/>
        <v>24000</v>
      </c>
      <c r="H26" s="16"/>
    </row>
    <row r="27" customFormat="1" customHeight="1" spans="1:8">
      <c r="A27" s="9">
        <v>24</v>
      </c>
      <c r="B27" s="16" t="s">
        <v>58</v>
      </c>
      <c r="C27" s="17" t="s">
        <v>59</v>
      </c>
      <c r="D27" s="18">
        <v>100</v>
      </c>
      <c r="E27" s="9" t="s">
        <v>60</v>
      </c>
      <c r="F27" s="18">
        <v>180</v>
      </c>
      <c r="G27" s="18">
        <f t="shared" si="0"/>
        <v>18000</v>
      </c>
      <c r="H27" s="16"/>
    </row>
    <row r="28" customHeight="1" spans="1:8">
      <c r="A28" s="9">
        <v>25</v>
      </c>
      <c r="B28" s="16" t="s">
        <v>61</v>
      </c>
      <c r="C28" s="19" t="s">
        <v>62</v>
      </c>
      <c r="D28" s="18">
        <v>34</v>
      </c>
      <c r="E28" s="9" t="s">
        <v>35</v>
      </c>
      <c r="F28" s="18">
        <v>91500</v>
      </c>
      <c r="G28" s="18">
        <f t="shared" si="0"/>
        <v>3111000</v>
      </c>
      <c r="H28" s="16"/>
    </row>
    <row r="29" customHeight="1" spans="1:8">
      <c r="A29" s="9">
        <v>26</v>
      </c>
      <c r="B29" s="16" t="s">
        <v>63</v>
      </c>
      <c r="C29" s="17" t="s">
        <v>64</v>
      </c>
      <c r="D29" s="18">
        <v>1</v>
      </c>
      <c r="E29" s="9" t="s">
        <v>65</v>
      </c>
      <c r="F29" s="18">
        <v>1420000</v>
      </c>
      <c r="G29" s="18">
        <f t="shared" si="0"/>
        <v>1420000</v>
      </c>
      <c r="H29" s="16"/>
    </row>
    <row r="30" customHeight="1" spans="1:8">
      <c r="A30" s="9">
        <v>27</v>
      </c>
      <c r="B30" s="16" t="s">
        <v>66</v>
      </c>
      <c r="C30" s="17" t="s">
        <v>67</v>
      </c>
      <c r="D30" s="18">
        <v>1</v>
      </c>
      <c r="E30" s="9" t="s">
        <v>65</v>
      </c>
      <c r="F30" s="18">
        <v>292400</v>
      </c>
      <c r="G30" s="18">
        <f t="shared" si="0"/>
        <v>292400</v>
      </c>
      <c r="H30" s="16"/>
    </row>
    <row r="31" s="3" customFormat="1" customHeight="1" spans="1:8">
      <c r="A31" s="12"/>
      <c r="B31" s="13" t="s">
        <v>68</v>
      </c>
      <c r="C31" s="20">
        <f>F31</f>
        <v>11411337.3</v>
      </c>
      <c r="D31" s="21"/>
      <c r="E31" s="21"/>
      <c r="F31" s="15">
        <f>SUM(G4:G30)</f>
        <v>11411337.3</v>
      </c>
      <c r="G31" s="22"/>
      <c r="H31" s="13"/>
    </row>
  </sheetData>
  <autoFilter xmlns:etc="http://www.wps.cn/officeDocument/2017/etCustomData" ref="A2:H31" etc:filterBottomFollowUsedRange="0">
    <extLst/>
  </autoFilter>
  <mergeCells count="3">
    <mergeCell ref="A1:H1"/>
    <mergeCell ref="C31:E31"/>
    <mergeCell ref="F31:G3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YBL-zhu</dc:creator>
  <cp:lastModifiedBy>蔡朝熙</cp:lastModifiedBy>
  <dcterms:created xsi:type="dcterms:W3CDTF">2026-02-07T06:57:00Z</dcterms:created>
  <dcterms:modified xsi:type="dcterms:W3CDTF">2026-05-06T09:00:32Z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4916DE56CA0E4C908177D8C52FB33DB0_13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